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1295" windowHeight="6750" tabRatio="599"/>
  </bookViews>
  <sheets>
    <sheet name="ΙΣΟΛΟΓΙΣΜΟΣ" sheetId="4" r:id="rId1"/>
  </sheets>
  <calcPr calcId="145621"/>
</workbook>
</file>

<file path=xl/calcChain.xml><?xml version="1.0" encoding="utf-8"?>
<calcChain xmlns="http://schemas.openxmlformats.org/spreadsheetml/2006/main">
  <c r="F68" i="4" l="1"/>
  <c r="R61" i="4"/>
  <c r="R62" i="4" s="1"/>
  <c r="J71" i="4"/>
  <c r="L71" i="4" s="1"/>
  <c r="L60" i="4"/>
  <c r="L61" i="4" s="1"/>
  <c r="L68" i="4" s="1"/>
  <c r="L72" i="4" s="1"/>
  <c r="L58" i="4"/>
  <c r="R26" i="4"/>
  <c r="R17" i="4"/>
  <c r="R18" i="4" s="1"/>
  <c r="R33" i="4" s="1"/>
  <c r="L30" i="4"/>
  <c r="L26" i="4"/>
  <c r="L22" i="4"/>
  <c r="J14" i="4"/>
  <c r="H14" i="4"/>
  <c r="L13" i="4"/>
  <c r="L12" i="4"/>
  <c r="L14" i="4" s="1"/>
  <c r="L15" i="4" s="1"/>
  <c r="L7" i="4"/>
  <c r="L31" i="4" l="1"/>
  <c r="L33" i="4"/>
  <c r="P26" i="4"/>
  <c r="P17" i="4" l="1"/>
  <c r="P18" i="4" s="1"/>
  <c r="F22" i="4" l="1"/>
  <c r="F26" i="4" l="1"/>
  <c r="D14" i="4" l="1"/>
  <c r="B14" i="4"/>
  <c r="D71" i="4" l="1"/>
  <c r="F71" i="4" s="1"/>
  <c r="F30" i="4" l="1"/>
  <c r="F31" i="4" s="1"/>
  <c r="F58" i="4"/>
  <c r="F60" i="4"/>
  <c r="F7" i="4"/>
  <c r="F12" i="4"/>
  <c r="F13" i="4"/>
  <c r="F61" i="4" l="1"/>
  <c r="F14" i="4"/>
  <c r="F15" i="4" s="1"/>
  <c r="F33" i="4" s="1"/>
  <c r="F72" i="4" l="1"/>
  <c r="P58" i="4" s="1"/>
  <c r="P61" i="4" l="1"/>
  <c r="P62" i="4" s="1"/>
  <c r="P33" i="4"/>
</calcChain>
</file>

<file path=xl/sharedStrings.xml><?xml version="1.0" encoding="utf-8"?>
<sst xmlns="http://schemas.openxmlformats.org/spreadsheetml/2006/main" count="101" uniqueCount="90">
  <si>
    <t>Αξία κτήσεως</t>
  </si>
  <si>
    <t>Αποσβέσεις</t>
  </si>
  <si>
    <t>ΠΑΘΗΤΙΚΟ</t>
  </si>
  <si>
    <t>Αναπόσβ. Αξία</t>
  </si>
  <si>
    <t xml:space="preserve">ΕΝΕΡΓΗΤΙΚΟ </t>
  </si>
  <si>
    <t>Δ. ΚΥΚΛΟΦΟΡΟΥΝ ΕΝΕΡΓΗΤΙΚΟ</t>
  </si>
  <si>
    <t xml:space="preserve">    1. Εμπορεύματα</t>
  </si>
  <si>
    <t xml:space="preserve">    1. Πελάτες</t>
  </si>
  <si>
    <t xml:space="preserve">    1. Ταμείο</t>
  </si>
  <si>
    <t>Γ. ΠΑΓΙΟ ΕΝΕΡΓΗΤΙΚΟ</t>
  </si>
  <si>
    <t>Ποσά</t>
  </si>
  <si>
    <t>κλειόμενης</t>
  </si>
  <si>
    <t>Α. ΙΔΙΑ ΚΕΦΑΛΑΙΑ</t>
  </si>
  <si>
    <t>Γ. ΥΠΟΧΡΕΩΣΕΙΣ</t>
  </si>
  <si>
    <t xml:space="preserve">    1. Προμηθευτές</t>
  </si>
  <si>
    <t xml:space="preserve">    5. Υποχρεώσεις από φόρους - τέλη</t>
  </si>
  <si>
    <t>Ι. Αποτελέσματα Εκμεταλλεύσεως</t>
  </si>
  <si>
    <t xml:space="preserve">   Κύκλος εργασιών (πωλήσεις)</t>
  </si>
  <si>
    <t xml:space="preserve">   ΜΕΙΟΝ:</t>
  </si>
  <si>
    <t>ΠΙΝΑΚΑΣ ΔΙΑΘΕΣΕΩΣ ΑΠΟΤΕΛΕΣΜΑΤΩΝ</t>
  </si>
  <si>
    <t>KATAΣΤΑΣΗ ΛΟΓΑΡΙΑΣΜΟΥ ΑΠΟΤΕΛΕΣΜΑΤΩΝ ΧΡΗΣΕΩΣ</t>
  </si>
  <si>
    <t xml:space="preserve">               1. Εκτακτα και ανόργανα έξοδα</t>
  </si>
  <si>
    <t xml:space="preserve">        και λοιπός μηχανολογικός εξοπλισμός</t>
  </si>
  <si>
    <t>Ο ΛΟΓΙΣΤΗΣ</t>
  </si>
  <si>
    <t>Β. ΕΞΟΔΑ ΕΓΚΑΤΑΣΤΑΣΕΩΣ</t>
  </si>
  <si>
    <t xml:space="preserve">     4. Λοιπά έξοδα εγκαταστάσεως </t>
  </si>
  <si>
    <t>Ο ΔΙΑΧΕΙΡΙΣΤΗΣ</t>
  </si>
  <si>
    <t xml:space="preserve">    1. Καταβλημένο</t>
  </si>
  <si>
    <t xml:space="preserve">    11. Χρεώστες διάφοροι</t>
  </si>
  <si>
    <t xml:space="preserve">    3. Καταθέσεις όψεως και προθεσμίας</t>
  </si>
  <si>
    <t xml:space="preserve">  V. Αποτελέσματα εις νέο</t>
  </si>
  <si>
    <t>Π. ΚΑΡΑΓΕΩΡΓΟΣ</t>
  </si>
  <si>
    <r>
      <t xml:space="preserve">   Μείον:</t>
    </r>
    <r>
      <rPr>
        <sz val="8"/>
        <rFont val="Calibri"/>
        <family val="2"/>
        <charset val="161"/>
        <scheme val="minor"/>
      </rPr>
      <t xml:space="preserve"> Κόστος πωλήσεων</t>
    </r>
  </si>
  <si>
    <r>
      <t xml:space="preserve">   ΜΕΙΟΝ: </t>
    </r>
    <r>
      <rPr>
        <sz val="8"/>
        <rFont val="Calibri"/>
        <family val="2"/>
        <charset val="161"/>
        <scheme val="minor"/>
      </rPr>
      <t>1. Εξοδα διοικητικής λειτουργίας</t>
    </r>
    <r>
      <rPr>
        <b/>
        <sz val="8"/>
        <rFont val="Calibri"/>
        <family val="2"/>
        <charset val="161"/>
        <scheme val="minor"/>
      </rPr>
      <t xml:space="preserve"> </t>
    </r>
  </si>
  <si>
    <r>
      <t xml:space="preserve">  </t>
    </r>
    <r>
      <rPr>
        <b/>
        <sz val="8"/>
        <rFont val="Calibri"/>
        <family val="2"/>
        <charset val="161"/>
        <scheme val="minor"/>
      </rPr>
      <t>ΙΙ</t>
    </r>
    <r>
      <rPr>
        <b/>
        <i/>
        <sz val="8"/>
        <rFont val="Calibri"/>
        <family val="2"/>
        <charset val="161"/>
        <scheme val="minor"/>
      </rPr>
      <t>. Ενσώματες ακινητοποιήσεις</t>
    </r>
  </si>
  <si>
    <r>
      <t xml:space="preserve">  </t>
    </r>
    <r>
      <rPr>
        <b/>
        <sz val="8"/>
        <rFont val="Calibri"/>
        <family val="2"/>
        <charset val="161"/>
        <scheme val="minor"/>
      </rPr>
      <t>Ι</t>
    </r>
    <r>
      <rPr>
        <b/>
        <i/>
        <sz val="8"/>
        <rFont val="Calibri"/>
        <family val="2"/>
        <charset val="161"/>
        <scheme val="minor"/>
      </rPr>
      <t>. Αποθέματα</t>
    </r>
  </si>
  <si>
    <r>
      <t xml:space="preserve">  ΙΙ</t>
    </r>
    <r>
      <rPr>
        <b/>
        <i/>
        <sz val="8"/>
        <rFont val="Calibri"/>
        <family val="2"/>
        <charset val="161"/>
        <scheme val="minor"/>
      </rPr>
      <t>. Απαιτήσεις</t>
    </r>
  </si>
  <si>
    <r>
      <t xml:space="preserve">  </t>
    </r>
    <r>
      <rPr>
        <b/>
        <sz val="8"/>
        <rFont val="Calibri"/>
        <family val="2"/>
        <charset val="161"/>
        <scheme val="minor"/>
      </rPr>
      <t>ΙV</t>
    </r>
    <r>
      <rPr>
        <b/>
        <i/>
        <sz val="8"/>
        <rFont val="Calibri"/>
        <family val="2"/>
        <charset val="161"/>
        <scheme val="minor"/>
      </rPr>
      <t>. Διαθέσιμα</t>
    </r>
  </si>
  <si>
    <r>
      <t xml:space="preserve">  ΙV.</t>
    </r>
    <r>
      <rPr>
        <b/>
        <i/>
        <sz val="8"/>
        <rFont val="Calibri"/>
        <family val="2"/>
        <charset val="161"/>
        <scheme val="minor"/>
      </rPr>
      <t xml:space="preserve"> Aποθεματικά Κεφάλαια</t>
    </r>
  </si>
  <si>
    <t xml:space="preserve">    4. Mηχανήματα - τεχνικές εγκαταστάσεις </t>
  </si>
  <si>
    <r>
      <t xml:space="preserve">  Ι.   </t>
    </r>
    <r>
      <rPr>
        <b/>
        <i/>
        <sz val="8"/>
        <rFont val="Calibri"/>
        <family val="2"/>
        <charset val="161"/>
        <scheme val="minor"/>
      </rPr>
      <t>Κεφάλαιο (μετοχικό, κ.λ.π.) (... μετοχές των ... Ευρώ)</t>
    </r>
  </si>
  <si>
    <r>
      <t xml:space="preserve">  </t>
    </r>
    <r>
      <rPr>
        <b/>
        <sz val="8"/>
        <rFont val="Calibri"/>
        <family val="2"/>
        <charset val="161"/>
        <scheme val="minor"/>
      </rPr>
      <t>ΙΙ</t>
    </r>
    <r>
      <rPr>
        <b/>
        <i/>
        <sz val="8"/>
        <rFont val="Calibri"/>
        <family val="2"/>
        <charset val="161"/>
        <scheme val="minor"/>
      </rPr>
      <t>. Βραχυπρόθεσμες υποχρεώσεις Πιστ. Υπολ.</t>
    </r>
  </si>
  <si>
    <t xml:space="preserve">    1. Τακτικό αποθεματικό</t>
  </si>
  <si>
    <t xml:space="preserve">   Μερικά αποτελέσματα (κέρδη ή ζημιές) εκμεταλλεύσεως</t>
  </si>
  <si>
    <t xml:space="preserve">   Οργανικά και έκτακτα αποτελέσματα (κέρδη ή ζημιές)</t>
  </si>
  <si>
    <t xml:space="preserve">   ΚΑΘΑΡΑ ΑΠΟΤΕΛΕΣΜΑΤΑ (κέρδη ή ζημιές) ΧΡΗΣΕΩΣ προ φόρων</t>
  </si>
  <si>
    <t xml:space="preserve">   Μικτά αποτελέσματα (κέρδη ή ζημιές) εκμεταλλεύσεως</t>
  </si>
  <si>
    <t xml:space="preserve">               Σύνολο αποσβέσεων παγίων στοιχείων</t>
  </si>
  <si>
    <t xml:space="preserve">                   3. Εξοδα λειτουργίας διαθέσεως</t>
  </si>
  <si>
    <t>Καθαρά αποτελέσματα (κέρδη ή ζημιές) χρήσεως</t>
  </si>
  <si>
    <t xml:space="preserve">              Σύνολο</t>
  </si>
  <si>
    <t xml:space="preserve">(+) ή (-) Υπόλοιπο αποτελεσμάτων (κερδών ή ζημιών) προηγούμενων </t>
  </si>
  <si>
    <t xml:space="preserve">               χρήσεων</t>
  </si>
  <si>
    <r>
      <t xml:space="preserve">              </t>
    </r>
    <r>
      <rPr>
        <b/>
        <sz val="8"/>
        <rFont val="Calibri"/>
        <family val="2"/>
        <charset val="161"/>
        <scheme val="minor"/>
      </rPr>
      <t>Mείον:</t>
    </r>
    <r>
      <rPr>
        <sz val="8"/>
        <rFont val="Calibri"/>
        <family val="2"/>
        <charset val="161"/>
        <scheme val="minor"/>
      </rPr>
      <t xml:space="preserve"> Οι από αυτές ενσωματωμένες στο λειτουργικό κόστος</t>
    </r>
  </si>
  <si>
    <t xml:space="preserve">    6. Ασφαλιστικοί Οργανισμοί</t>
  </si>
  <si>
    <t>ΓΕΝΙΚΟ ΣΥΝΟΛΟ ΠΑΘΗΤΙΚΟΥ (Α+Γ)</t>
  </si>
  <si>
    <t xml:space="preserve">    Σύνολο ιδίων κεφαλαίων (ΑΙ+ΑΙV+ΑV)</t>
  </si>
  <si>
    <t xml:space="preserve">    Σύνολο υποχρεώσεων (ΓΙΙ)</t>
  </si>
  <si>
    <t>Α.Δ.Τ. ΑΗ 138581</t>
  </si>
  <si>
    <t>Αρ. Αδείας Α' Τάξης 0049273</t>
  </si>
  <si>
    <t xml:space="preserve">    Σύνολο Ακινητοποιήσεων (ΓΙΙ)</t>
  </si>
  <si>
    <t xml:space="preserve">    Σύνολο Κυκλοφορούντος Ενεργητικού (ΔΙ+ΔΙΙ+ΔΙV)</t>
  </si>
  <si>
    <t xml:space="preserve">    6. Έπιπλα και λοιπός εξοπλισμός</t>
  </si>
  <si>
    <t xml:space="preserve">    Σύνολο πάγιου ενεργητικού (ΓΙΙ)</t>
  </si>
  <si>
    <t xml:space="preserve">    4. Πρώτες και βοηθητικές ύλες - Αναλώσιμα υλικά -</t>
  </si>
  <si>
    <t xml:space="preserve">       Ανταλλακτικά και Είδη συσκευασίας</t>
  </si>
  <si>
    <t>ΓΕΝΙΚΟ ΣΥΝΟΛΟ ΕΝΕΡΓΗΤΙΚΟΥ (Β+Γ+Δ)</t>
  </si>
  <si>
    <t xml:space="preserve">    Υπόλοιπο ζημιών χρήσεως εις νέο</t>
  </si>
  <si>
    <t xml:space="preserve">    Υπόλοιπο ζημιών προηγούμενων χρήσεων</t>
  </si>
  <si>
    <t>Ζημιές εις νέο</t>
  </si>
  <si>
    <t>ΚΟΣΜΙΔΗΣ Ι.Φ. ΜΟΝΟΠΡΟΣΩΠΗ Ε.Π.Ε.</t>
  </si>
  <si>
    <t>ΑΦΜ: 095229314  ΔΟΥ: ΝΕΑΣ ΣΜΥΡΝΗΣ</t>
  </si>
  <si>
    <t>ΚΟΣΜΙΔΗΣ ΙΩΑΝΝΗΣ</t>
  </si>
  <si>
    <r>
      <t xml:space="preserve">ΚΟΣΜΙΔΗΣ Ι.Φ. ΜΟΝΟΠΡΟΣΩΠΗ Ε.Π.Ε. </t>
    </r>
    <r>
      <rPr>
        <sz val="8"/>
        <rFont val="Calibri"/>
        <family val="2"/>
        <charset val="161"/>
        <scheme val="minor"/>
      </rPr>
      <t>(A.Φ.Μ. 095229314)</t>
    </r>
  </si>
  <si>
    <t>ΤΗΛ: 210 9333815  FAX: 210 9310241</t>
  </si>
  <si>
    <t xml:space="preserve">    4. Προκαταβολές πελατών</t>
  </si>
  <si>
    <t xml:space="preserve">ΔΟΡΥΛΑΙΟΥ 2 &amp; ΑΙΔΙΝΙΟΥ 21 - ΝΕΑ ΣΜΥΡΝΗ - 17122 </t>
  </si>
  <si>
    <r>
      <t xml:space="preserve">    </t>
    </r>
    <r>
      <rPr>
        <b/>
        <u/>
        <sz val="8"/>
        <rFont val="Calibri"/>
        <family val="2"/>
        <charset val="161"/>
        <scheme val="minor"/>
      </rPr>
      <t>Ποσά κλειόμενης χρήσης 2014</t>
    </r>
  </si>
  <si>
    <t>χρήσεως 2014</t>
  </si>
  <si>
    <t>Ποσά κλειόμενης χρήσης 2014</t>
  </si>
  <si>
    <r>
      <t xml:space="preserve">ΙΣΟΛΟΓΙΣΜΟΣ ΤΗΣ 30ης ΙΟΥΝΙΟΥ 2015 </t>
    </r>
    <r>
      <rPr>
        <sz val="8"/>
        <rFont val="Calibri"/>
        <family val="2"/>
        <charset val="161"/>
        <scheme val="minor"/>
      </rPr>
      <t>(1 ΙΟΥΛΙΟΥ 2014 - 30 ΙΟΥΝΙΟΥ 2015)</t>
    </r>
  </si>
  <si>
    <t>ΑΘΗΝΑ 30 ΣΕΠΤΕΜΒΡΙΟΥ 2015</t>
  </si>
  <si>
    <t>Ποσά κλειόμενης χρήσης 2015</t>
  </si>
  <si>
    <t>χρήσεως 2015</t>
  </si>
  <si>
    <r>
      <t xml:space="preserve">    </t>
    </r>
    <r>
      <rPr>
        <b/>
        <u/>
        <sz val="8"/>
        <rFont val="Calibri"/>
        <family val="2"/>
        <charset val="161"/>
        <scheme val="minor"/>
      </rPr>
      <t>Ποσά κλειόμενης χρήσης 2015</t>
    </r>
  </si>
  <si>
    <t xml:space="preserve">               3. Έξοδα προηγούμενων χρήσεων</t>
  </si>
  <si>
    <t>ΙΙ.               Μείον: Έκτακτα αποτελέσματα</t>
  </si>
  <si>
    <t>Μείον</t>
  </si>
  <si>
    <t>Ολικά αποτελέσματα (κέρδη ή ζημιές) εκμεταλεύσεως</t>
  </si>
  <si>
    <t xml:space="preserve">                   3. Χρεωστικοί τόκοι &amp; συναφή έξοδα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</si>
</sst>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Greek"/>
      <charset val="161"/>
    </font>
    <font>
      <b/>
      <sz val="9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7"/>
      <name val="Calibri"/>
      <family val="2"/>
      <charset val="161"/>
      <scheme val="minor"/>
    </font>
    <font>
      <b/>
      <u/>
      <sz val="8"/>
      <name val="Calibri"/>
      <family val="2"/>
      <charset val="161"/>
      <scheme val="minor"/>
    </font>
    <font>
      <i/>
      <sz val="8"/>
      <name val="Calibri"/>
      <family val="2"/>
      <charset val="161"/>
      <scheme val="minor"/>
    </font>
    <font>
      <b/>
      <i/>
      <sz val="8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3" fillId="0" borderId="0" xfId="0" applyNumberFormat="1" applyFont="1" applyBorder="1"/>
    <xf numFmtId="49" fontId="5" fillId="0" borderId="0" xfId="0" applyNumberFormat="1" applyFont="1" applyBorder="1"/>
    <xf numFmtId="49" fontId="2" fillId="0" borderId="0" xfId="0" applyNumberFormat="1" applyFont="1" applyBorder="1"/>
    <xf numFmtId="49" fontId="2" fillId="0" borderId="0" xfId="0" applyNumberFormat="1" applyFont="1"/>
    <xf numFmtId="49" fontId="4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3" fontId="5" fillId="0" borderId="0" xfId="0" applyNumberFormat="1" applyFont="1" applyBorder="1"/>
    <xf numFmtId="3" fontId="2" fillId="0" borderId="0" xfId="0" applyNumberFormat="1" applyFont="1" applyBorder="1"/>
    <xf numFmtId="4" fontId="2" fillId="0" borderId="0" xfId="0" applyNumberFormat="1" applyFont="1" applyBorder="1"/>
    <xf numFmtId="3" fontId="2" fillId="0" borderId="0" xfId="0" applyNumberFormat="1" applyFont="1"/>
    <xf numFmtId="49" fontId="5" fillId="0" borderId="0" xfId="0" applyNumberFormat="1" applyFont="1"/>
    <xf numFmtId="3" fontId="5" fillId="0" borderId="0" xfId="0" applyNumberFormat="1" applyFont="1"/>
    <xf numFmtId="3" fontId="6" fillId="0" borderId="0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4" fontId="2" fillId="0" borderId="4" xfId="0" applyNumberFormat="1" applyFont="1" applyBorder="1"/>
    <xf numFmtId="4" fontId="2" fillId="0" borderId="2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4" fontId="2" fillId="0" borderId="2" xfId="0" applyNumberFormat="1" applyFont="1" applyBorder="1"/>
    <xf numFmtId="0" fontId="2" fillId="0" borderId="0" xfId="0" applyFont="1" applyBorder="1"/>
    <xf numFmtId="0" fontId="4" fillId="0" borderId="0" xfId="0" applyFont="1" applyBorder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7" fillId="0" borderId="0" xfId="0" applyNumberFormat="1" applyFont="1" applyBorder="1"/>
    <xf numFmtId="0" fontId="4" fillId="0" borderId="0" xfId="0" applyFont="1" applyBorder="1" applyAlignment="1">
      <alignment horizontal="right"/>
    </xf>
    <xf numFmtId="49" fontId="8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49" fontId="2" fillId="0" borderId="1" xfId="0" applyNumberFormat="1" applyFont="1" applyBorder="1"/>
    <xf numFmtId="49" fontId="2" fillId="0" borderId="5" xfId="0" applyNumberFormat="1" applyFont="1" applyBorder="1"/>
    <xf numFmtId="3" fontId="2" fillId="0" borderId="5" xfId="0" applyNumberFormat="1" applyFont="1" applyBorder="1"/>
    <xf numFmtId="49" fontId="2" fillId="0" borderId="5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3" fontId="2" fillId="0" borderId="6" xfId="0" applyNumberFormat="1" applyFont="1" applyBorder="1"/>
    <xf numFmtId="49" fontId="2" fillId="0" borderId="0" xfId="0" applyNumberFormat="1" applyFont="1" applyFill="1" applyBorder="1"/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/>
    <xf numFmtId="4" fontId="2" fillId="0" borderId="0" xfId="0" applyNumberFormat="1" applyFont="1" applyFill="1" applyBorder="1" applyAlignment="1">
      <alignment horizontal="right"/>
    </xf>
    <xf numFmtId="49" fontId="5" fillId="0" borderId="0" xfId="0" applyNumberFormat="1" applyFont="1" applyFill="1"/>
    <xf numFmtId="49" fontId="2" fillId="2" borderId="0" xfId="0" applyNumberFormat="1" applyFont="1" applyFill="1" applyBorder="1"/>
    <xf numFmtId="49" fontId="4" fillId="0" borderId="0" xfId="0" applyNumberFormat="1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0" xfId="0" applyNumberFormat="1" applyFont="1" applyBorder="1" applyAlignment="1">
      <alignment horizontal="right"/>
    </xf>
    <xf numFmtId="49" fontId="5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4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86"/>
  <sheetViews>
    <sheetView tabSelected="1" topLeftCell="A52" zoomScale="150" zoomScaleNormal="150" workbookViewId="0">
      <selection activeCell="O68" sqref="O68"/>
    </sheetView>
  </sheetViews>
  <sheetFormatPr defaultRowHeight="11.25" x14ac:dyDescent="0.2"/>
  <cols>
    <col min="1" max="1" width="35" style="4" customWidth="1"/>
    <col min="2" max="2" width="9.7109375" style="4" customWidth="1"/>
    <col min="3" max="3" width="0.7109375" style="3" customWidth="1"/>
    <col min="4" max="4" width="9.7109375" style="4" customWidth="1"/>
    <col min="5" max="5" width="0.7109375" style="3" customWidth="1"/>
    <col min="6" max="6" width="9.85546875" style="4" customWidth="1"/>
    <col min="7" max="7" width="0.7109375" style="3" customWidth="1"/>
    <col min="8" max="8" width="9.85546875" style="4" customWidth="1"/>
    <col min="9" max="9" width="0.7109375" style="3" customWidth="1"/>
    <col min="10" max="10" width="9.7109375" style="4" customWidth="1"/>
    <col min="11" max="11" width="0.7109375" style="3" customWidth="1"/>
    <col min="12" max="12" width="9.7109375" style="4" customWidth="1"/>
    <col min="13" max="14" width="0.85546875" style="3" customWidth="1"/>
    <col min="15" max="15" width="44.140625" style="4" customWidth="1"/>
    <col min="16" max="16" width="9.7109375" style="12" customWidth="1"/>
    <col min="17" max="17" width="0.7109375" style="10" customWidth="1"/>
    <col min="18" max="18" width="9.7109375" style="12" customWidth="1"/>
    <col min="19" max="16384" width="9.140625" style="4"/>
  </cols>
  <sheetData>
    <row r="1" spans="1:28" s="1" customFormat="1" ht="12" customHeight="1" x14ac:dyDescent="0.2">
      <c r="A1" s="57" t="s">
        <v>73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28" s="1" customFormat="1" ht="11.25" customHeight="1" x14ac:dyDescent="0.2">
      <c r="A2" s="58" t="s">
        <v>80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28" ht="12" customHeight="1" x14ac:dyDescent="0.2">
      <c r="A3" s="29" t="s">
        <v>4</v>
      </c>
      <c r="B3" s="3"/>
      <c r="D3" s="3"/>
      <c r="F3" s="3"/>
      <c r="H3" s="3"/>
      <c r="J3" s="3"/>
      <c r="L3" s="3"/>
      <c r="M3" s="39"/>
      <c r="N3" s="38"/>
      <c r="O3" s="29" t="s">
        <v>2</v>
      </c>
      <c r="P3" s="28"/>
      <c r="Q3" s="28"/>
      <c r="R3" s="28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s="7" customFormat="1" ht="12" customHeight="1" x14ac:dyDescent="0.2">
      <c r="A4" s="6"/>
      <c r="B4" s="60" t="s">
        <v>84</v>
      </c>
      <c r="C4" s="60"/>
      <c r="D4" s="60"/>
      <c r="E4" s="60"/>
      <c r="F4" s="60"/>
      <c r="G4" s="36"/>
      <c r="H4" s="60" t="s">
        <v>77</v>
      </c>
      <c r="I4" s="60"/>
      <c r="J4" s="60"/>
      <c r="K4" s="60"/>
      <c r="L4" s="60"/>
      <c r="M4" s="41"/>
      <c r="N4" s="43"/>
      <c r="O4" s="3"/>
      <c r="P4" s="15" t="s">
        <v>10</v>
      </c>
      <c r="Q4" s="15"/>
      <c r="R4" s="15" t="s">
        <v>10</v>
      </c>
      <c r="S4" s="5"/>
      <c r="T4" s="5"/>
      <c r="U4" s="5"/>
      <c r="V4" s="5"/>
      <c r="W4" s="3"/>
      <c r="X4" s="3"/>
      <c r="Y4" s="3"/>
      <c r="Z4" s="6"/>
      <c r="AA4" s="6"/>
      <c r="AB4" s="6"/>
    </row>
    <row r="5" spans="1:28" s="8" customFormat="1" ht="12" customHeight="1" x14ac:dyDescent="0.2">
      <c r="A5" s="36"/>
      <c r="B5" s="36" t="s">
        <v>0</v>
      </c>
      <c r="C5" s="36"/>
      <c r="D5" s="36" t="s">
        <v>1</v>
      </c>
      <c r="E5" s="36"/>
      <c r="F5" s="36" t="s">
        <v>3</v>
      </c>
      <c r="G5" s="36"/>
      <c r="H5" s="56" t="s">
        <v>0</v>
      </c>
      <c r="I5" s="56"/>
      <c r="J5" s="56" t="s">
        <v>1</v>
      </c>
      <c r="K5" s="56"/>
      <c r="L5" s="56" t="s">
        <v>3</v>
      </c>
      <c r="M5" s="42"/>
      <c r="N5" s="44"/>
      <c r="O5" s="3"/>
      <c r="P5" s="15" t="s">
        <v>11</v>
      </c>
      <c r="Q5" s="15"/>
      <c r="R5" s="15" t="s">
        <v>11</v>
      </c>
      <c r="S5" s="3"/>
      <c r="T5" s="3"/>
      <c r="U5" s="3"/>
      <c r="V5" s="5"/>
      <c r="W5" s="3"/>
      <c r="X5" s="3"/>
      <c r="Y5" s="3"/>
      <c r="Z5" s="5"/>
      <c r="AA5" s="5"/>
      <c r="AB5" s="5"/>
    </row>
    <row r="6" spans="1:28" s="8" customFormat="1" ht="12" customHeight="1" x14ac:dyDescent="0.2">
      <c r="A6" s="30" t="s">
        <v>24</v>
      </c>
      <c r="B6" s="36"/>
      <c r="C6" s="36"/>
      <c r="D6" s="36"/>
      <c r="E6" s="36"/>
      <c r="F6" s="36"/>
      <c r="G6" s="36"/>
      <c r="H6" s="56"/>
      <c r="I6" s="56"/>
      <c r="J6" s="56"/>
      <c r="K6" s="56"/>
      <c r="L6" s="56"/>
      <c r="M6" s="42"/>
      <c r="N6" s="44"/>
      <c r="O6" s="3"/>
      <c r="P6" s="15" t="s">
        <v>83</v>
      </c>
      <c r="Q6" s="15"/>
      <c r="R6" s="15" t="s">
        <v>78</v>
      </c>
      <c r="S6" s="3"/>
      <c r="T6" s="3"/>
      <c r="U6" s="3"/>
      <c r="V6" s="5"/>
      <c r="W6" s="3"/>
      <c r="X6" s="3"/>
      <c r="Y6" s="3"/>
      <c r="Z6" s="5"/>
      <c r="AA6" s="5"/>
      <c r="AB6" s="5"/>
    </row>
    <row r="7" spans="1:28" s="8" customFormat="1" ht="12" customHeight="1" thickBot="1" x14ac:dyDescent="0.25">
      <c r="A7" s="31" t="s">
        <v>25</v>
      </c>
      <c r="B7" s="16">
        <v>0</v>
      </c>
      <c r="C7" s="17"/>
      <c r="D7" s="16">
        <v>0</v>
      </c>
      <c r="E7" s="17"/>
      <c r="F7" s="16">
        <f>B7-D7</f>
        <v>0</v>
      </c>
      <c r="G7" s="17"/>
      <c r="H7" s="16">
        <v>0</v>
      </c>
      <c r="I7" s="17"/>
      <c r="J7" s="16">
        <v>0</v>
      </c>
      <c r="K7" s="17"/>
      <c r="L7" s="16">
        <f>H7-J7</f>
        <v>0</v>
      </c>
      <c r="M7" s="42"/>
      <c r="N7" s="44"/>
      <c r="O7" s="29" t="s">
        <v>12</v>
      </c>
      <c r="P7" s="10"/>
      <c r="Q7" s="15"/>
      <c r="R7" s="10"/>
      <c r="S7" s="3"/>
      <c r="T7" s="3"/>
      <c r="U7" s="3"/>
      <c r="V7" s="5"/>
      <c r="W7" s="3"/>
      <c r="X7" s="3"/>
      <c r="Y7" s="3"/>
      <c r="Z7" s="5"/>
      <c r="AA7" s="5"/>
      <c r="AB7" s="5"/>
    </row>
    <row r="8" spans="1:28" ht="12" customHeight="1" thickTop="1" x14ac:dyDescent="0.2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39"/>
      <c r="N8" s="38"/>
      <c r="O8" s="29" t="s">
        <v>40</v>
      </c>
      <c r="P8" s="10"/>
      <c r="R8" s="10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2" customHeight="1" thickBot="1" x14ac:dyDescent="0.25">
      <c r="A9" s="29" t="s">
        <v>9</v>
      </c>
      <c r="B9" s="19"/>
      <c r="C9" s="19"/>
      <c r="D9" s="19"/>
      <c r="E9" s="19"/>
      <c r="F9" s="17"/>
      <c r="G9" s="17"/>
      <c r="H9" s="19"/>
      <c r="I9" s="19"/>
      <c r="J9" s="19"/>
      <c r="K9" s="19"/>
      <c r="L9" s="17"/>
      <c r="M9" s="39"/>
      <c r="N9" s="38"/>
      <c r="O9" s="3" t="s">
        <v>27</v>
      </c>
      <c r="P9" s="20">
        <v>250500</v>
      </c>
      <c r="Q9" s="11"/>
      <c r="R9" s="20">
        <v>250500</v>
      </c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2" customHeight="1" thickTop="1" x14ac:dyDescent="0.2">
      <c r="A10" s="34" t="s">
        <v>34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39"/>
      <c r="N10" s="38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2" customHeight="1" x14ac:dyDescent="0.2">
      <c r="A11" s="3" t="s">
        <v>39</v>
      </c>
      <c r="B11" s="11"/>
      <c r="C11" s="11"/>
      <c r="D11" s="11"/>
      <c r="E11" s="11"/>
      <c r="F11" s="11"/>
      <c r="G11" s="17"/>
      <c r="H11" s="11"/>
      <c r="I11" s="11"/>
      <c r="J11" s="11"/>
      <c r="K11" s="11"/>
      <c r="L11" s="11"/>
      <c r="M11" s="39"/>
      <c r="N11" s="38"/>
      <c r="O11" s="29" t="s">
        <v>38</v>
      </c>
      <c r="P11" s="11"/>
      <c r="Q11" s="11"/>
      <c r="R11" s="11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2" customHeight="1" thickBot="1" x14ac:dyDescent="0.25">
      <c r="A12" s="3" t="s">
        <v>22</v>
      </c>
      <c r="B12" s="17">
        <v>11027.54</v>
      </c>
      <c r="C12" s="17"/>
      <c r="D12" s="17">
        <v>11027.53</v>
      </c>
      <c r="E12" s="17"/>
      <c r="F12" s="17">
        <f>B12-D12</f>
        <v>1.0000000000218279E-2</v>
      </c>
      <c r="G12" s="11"/>
      <c r="H12" s="17">
        <v>11027.54</v>
      </c>
      <c r="I12" s="17"/>
      <c r="J12" s="17">
        <v>10211.09</v>
      </c>
      <c r="K12" s="17"/>
      <c r="L12" s="17">
        <f>H12-J12</f>
        <v>816.45000000000073</v>
      </c>
      <c r="M12" s="39"/>
      <c r="N12" s="38"/>
      <c r="O12" s="3" t="s">
        <v>42</v>
      </c>
      <c r="P12" s="20">
        <v>1532.93</v>
      </c>
      <c r="Q12" s="11"/>
      <c r="R12" s="20">
        <v>1532.93</v>
      </c>
      <c r="S12" s="3"/>
      <c r="T12" s="3"/>
      <c r="U12" s="3"/>
      <c r="V12" s="10"/>
      <c r="W12" s="3"/>
      <c r="X12" s="3"/>
      <c r="Y12" s="3"/>
      <c r="Z12" s="3"/>
      <c r="AA12" s="3"/>
      <c r="AB12" s="3"/>
    </row>
    <row r="13" spans="1:28" ht="12" customHeight="1" thickTop="1" x14ac:dyDescent="0.2">
      <c r="A13" s="3" t="s">
        <v>62</v>
      </c>
      <c r="B13" s="21">
        <v>14264.37</v>
      </c>
      <c r="C13" s="17"/>
      <c r="D13" s="21">
        <v>14264.27</v>
      </c>
      <c r="E13" s="17"/>
      <c r="F13" s="21">
        <f>B13-D13</f>
        <v>0.1000000000003638</v>
      </c>
      <c r="G13" s="17"/>
      <c r="H13" s="21">
        <v>14236.73</v>
      </c>
      <c r="I13" s="17"/>
      <c r="J13" s="21">
        <v>14236.64</v>
      </c>
      <c r="K13" s="17"/>
      <c r="L13" s="21">
        <f>H13-J13</f>
        <v>9.0000000000145519E-2</v>
      </c>
      <c r="M13" s="39"/>
      <c r="N13" s="38"/>
      <c r="S13" s="3"/>
      <c r="T13" s="3"/>
      <c r="U13" s="3"/>
      <c r="V13" s="10"/>
      <c r="W13" s="3"/>
      <c r="X13" s="3"/>
      <c r="Y13" s="3"/>
      <c r="Z13" s="3"/>
      <c r="AA13" s="3"/>
      <c r="AB13" s="3"/>
    </row>
    <row r="14" spans="1:28" ht="12" customHeight="1" thickBot="1" x14ac:dyDescent="0.25">
      <c r="A14" s="3" t="s">
        <v>60</v>
      </c>
      <c r="B14" s="22">
        <f>SUM(B11:B13)</f>
        <v>25291.910000000003</v>
      </c>
      <c r="C14" s="17"/>
      <c r="D14" s="22">
        <f>SUM(D11:D13)</f>
        <v>25291.800000000003</v>
      </c>
      <c r="E14" s="17"/>
      <c r="F14" s="22">
        <f>SUM(F11:F13)</f>
        <v>0.11000000000058208</v>
      </c>
      <c r="G14" s="17"/>
      <c r="H14" s="22">
        <f>SUM(H11:H13)</f>
        <v>25264.27</v>
      </c>
      <c r="I14" s="17"/>
      <c r="J14" s="22">
        <f>SUM(J11:J13)</f>
        <v>24447.73</v>
      </c>
      <c r="K14" s="17"/>
      <c r="L14" s="22">
        <f>SUM(L11:L13)</f>
        <v>816.54000000000087</v>
      </c>
      <c r="M14" s="39"/>
      <c r="N14" s="38"/>
      <c r="O14" s="34" t="s">
        <v>30</v>
      </c>
      <c r="P14" s="11"/>
      <c r="Q14" s="11"/>
      <c r="R14" s="11"/>
      <c r="S14" s="3"/>
      <c r="T14" s="3"/>
      <c r="U14" s="3"/>
      <c r="V14" s="10"/>
      <c r="W14" s="3"/>
      <c r="X14" s="3"/>
      <c r="Y14" s="3"/>
      <c r="Z14" s="3"/>
      <c r="AA14" s="3"/>
      <c r="AB14" s="3"/>
    </row>
    <row r="15" spans="1:28" ht="12" customHeight="1" thickTop="1" thickBot="1" x14ac:dyDescent="0.25">
      <c r="A15" s="3" t="s">
        <v>63</v>
      </c>
      <c r="B15" s="17"/>
      <c r="C15" s="17"/>
      <c r="D15" s="17"/>
      <c r="E15" s="17"/>
      <c r="F15" s="16">
        <f>F14</f>
        <v>0.11000000000058208</v>
      </c>
      <c r="G15" s="17"/>
      <c r="H15" s="17"/>
      <c r="I15" s="17"/>
      <c r="J15" s="17"/>
      <c r="K15" s="17"/>
      <c r="L15" s="16">
        <f>L14</f>
        <v>816.54000000000087</v>
      </c>
      <c r="M15" s="39"/>
      <c r="N15" s="38"/>
      <c r="O15" s="3" t="s">
        <v>67</v>
      </c>
      <c r="P15" s="11">
        <v>-41084.78</v>
      </c>
      <c r="Q15" s="11"/>
      <c r="R15" s="11">
        <v>-38490.15</v>
      </c>
      <c r="S15" s="3"/>
      <c r="T15" s="3"/>
      <c r="U15" s="3"/>
      <c r="V15" s="10"/>
      <c r="W15" s="3"/>
      <c r="X15" s="3"/>
      <c r="Y15" s="3"/>
      <c r="Z15" s="3"/>
      <c r="AA15" s="3"/>
      <c r="AB15" s="3"/>
    </row>
    <row r="16" spans="1:28" ht="12" customHeight="1" thickTop="1" x14ac:dyDescent="0.2">
      <c r="A16" s="29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39"/>
      <c r="N16" s="38"/>
      <c r="O16" s="55" t="s">
        <v>68</v>
      </c>
      <c r="P16" s="24">
        <v>0</v>
      </c>
      <c r="R16" s="24">
        <v>0</v>
      </c>
      <c r="S16" s="3"/>
      <c r="T16" s="3"/>
      <c r="U16" s="3"/>
      <c r="V16" s="10"/>
      <c r="W16" s="3"/>
      <c r="X16" s="3"/>
      <c r="Y16" s="3"/>
      <c r="Z16" s="3"/>
      <c r="AA16" s="3"/>
      <c r="AB16" s="3"/>
    </row>
    <row r="17" spans="1:71" ht="12" customHeight="1" thickBot="1" x14ac:dyDescent="0.25">
      <c r="A17" s="29" t="s">
        <v>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39"/>
      <c r="N17" s="38"/>
      <c r="P17" s="23">
        <f>SUM(P15:P16)</f>
        <v>-41084.78</v>
      </c>
      <c r="R17" s="23">
        <f>SUM(R15:R16)</f>
        <v>-38490.15</v>
      </c>
      <c r="S17" s="3"/>
      <c r="T17" s="3"/>
      <c r="U17" s="3"/>
      <c r="V17" s="10"/>
      <c r="W17" s="3"/>
      <c r="X17" s="3"/>
      <c r="Y17" s="3"/>
      <c r="Z17" s="3"/>
      <c r="AA17" s="3"/>
      <c r="AB17" s="3"/>
    </row>
    <row r="18" spans="1:71" ht="12" customHeight="1" thickTop="1" thickBot="1" x14ac:dyDescent="0.25">
      <c r="A18" s="34" t="s">
        <v>35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39"/>
      <c r="N18" s="38"/>
      <c r="O18" s="3" t="s">
        <v>56</v>
      </c>
      <c r="P18" s="20">
        <f>P9+P12+P17</f>
        <v>210948.15</v>
      </c>
      <c r="Q18" s="11"/>
      <c r="R18" s="20">
        <f>R9+R12+R17</f>
        <v>213542.78</v>
      </c>
      <c r="S18" s="3"/>
      <c r="T18" s="3"/>
      <c r="U18" s="3"/>
      <c r="V18" s="10"/>
      <c r="W18" s="3"/>
      <c r="X18" s="3"/>
      <c r="Y18" s="3"/>
      <c r="Z18" s="3"/>
      <c r="AA18" s="3"/>
      <c r="AB18" s="3"/>
    </row>
    <row r="19" spans="1:71" ht="12" customHeight="1" thickTop="1" x14ac:dyDescent="0.2">
      <c r="A19" s="3" t="s">
        <v>6</v>
      </c>
      <c r="B19" s="17"/>
      <c r="C19" s="17"/>
      <c r="D19" s="17"/>
      <c r="E19" s="17"/>
      <c r="F19" s="17">
        <v>5838.13</v>
      </c>
      <c r="G19" s="17"/>
      <c r="H19" s="17"/>
      <c r="I19" s="17"/>
      <c r="J19" s="17"/>
      <c r="K19" s="17"/>
      <c r="L19" s="17">
        <v>6251.09</v>
      </c>
      <c r="M19" s="39"/>
      <c r="N19" s="38"/>
      <c r="O19" s="3"/>
      <c r="P19" s="11"/>
      <c r="Q19" s="11"/>
      <c r="R19" s="11"/>
      <c r="S19" s="3"/>
      <c r="T19" s="3"/>
      <c r="U19" s="3"/>
      <c r="V19" s="10"/>
      <c r="W19" s="3"/>
      <c r="X19" s="3"/>
      <c r="Y19" s="3"/>
      <c r="Z19" s="3"/>
      <c r="AA19" s="3"/>
      <c r="AB19" s="3"/>
    </row>
    <row r="20" spans="1:71" ht="12" customHeight="1" x14ac:dyDescent="0.2">
      <c r="A20" s="3" t="s">
        <v>64</v>
      </c>
      <c r="M20" s="39"/>
      <c r="N20" s="38"/>
      <c r="O20" s="29" t="s">
        <v>13</v>
      </c>
      <c r="P20" s="11"/>
      <c r="Q20" s="11"/>
      <c r="R20" s="11"/>
      <c r="S20" s="3"/>
      <c r="T20" s="3"/>
      <c r="U20" s="3"/>
      <c r="V20" s="10"/>
      <c r="W20" s="3"/>
      <c r="X20" s="3"/>
      <c r="Y20" s="3"/>
      <c r="Z20" s="3"/>
      <c r="AA20" s="3"/>
      <c r="AB20" s="3"/>
    </row>
    <row r="21" spans="1:71" ht="12" customHeight="1" x14ac:dyDescent="0.2">
      <c r="A21" s="3" t="s">
        <v>65</v>
      </c>
      <c r="F21" s="21">
        <v>8327.3700000000008</v>
      </c>
      <c r="L21" s="21">
        <v>11985.3</v>
      </c>
      <c r="M21" s="39"/>
      <c r="N21" s="38"/>
      <c r="O21" s="34" t="s">
        <v>41</v>
      </c>
      <c r="P21" s="11"/>
      <c r="Q21" s="11"/>
      <c r="R21" s="11"/>
      <c r="S21" s="3"/>
      <c r="T21" s="3"/>
      <c r="U21" s="3"/>
      <c r="V21" s="10"/>
      <c r="W21" s="3"/>
      <c r="X21" s="3"/>
      <c r="Y21" s="3"/>
      <c r="Z21" s="3"/>
      <c r="AA21" s="3"/>
      <c r="AB21" s="3"/>
    </row>
    <row r="22" spans="1:71" ht="12" customHeight="1" thickBot="1" x14ac:dyDescent="0.25">
      <c r="F22" s="23">
        <f>F19+F21</f>
        <v>14165.5</v>
      </c>
      <c r="L22" s="23">
        <f>L19+L21</f>
        <v>18236.39</v>
      </c>
      <c r="M22" s="39"/>
      <c r="N22" s="38"/>
      <c r="O22" s="3" t="s">
        <v>14</v>
      </c>
      <c r="P22" s="11">
        <v>78.05</v>
      </c>
      <c r="Q22" s="11"/>
      <c r="R22" s="11">
        <v>35.01</v>
      </c>
      <c r="S22" s="3"/>
      <c r="T22" s="3"/>
      <c r="U22" s="3"/>
      <c r="V22" s="10"/>
      <c r="W22" s="3"/>
      <c r="X22" s="3"/>
      <c r="Y22" s="3"/>
      <c r="Z22" s="3"/>
      <c r="AA22" s="3"/>
      <c r="AB22" s="3"/>
    </row>
    <row r="23" spans="1:71" ht="12" customHeight="1" thickTop="1" x14ac:dyDescent="0.2">
      <c r="A23" s="29" t="s">
        <v>36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39"/>
      <c r="N23" s="38"/>
      <c r="O23" s="3" t="s">
        <v>75</v>
      </c>
      <c r="P23" s="11">
        <v>0</v>
      </c>
      <c r="Q23" s="11"/>
      <c r="R23" s="11">
        <v>0</v>
      </c>
      <c r="S23" s="3"/>
      <c r="T23" s="3"/>
      <c r="U23" s="3"/>
      <c r="V23" s="10"/>
      <c r="W23" s="3"/>
      <c r="X23" s="3"/>
      <c r="Y23" s="3"/>
      <c r="Z23" s="3"/>
      <c r="AA23" s="3"/>
      <c r="AB23" s="3"/>
    </row>
    <row r="24" spans="1:71" ht="12" customHeight="1" x14ac:dyDescent="0.2">
      <c r="A24" s="49" t="s">
        <v>7</v>
      </c>
      <c r="B24" s="17"/>
      <c r="C24" s="17"/>
      <c r="D24" s="17"/>
      <c r="E24" s="17"/>
      <c r="F24" s="17">
        <v>1077.48</v>
      </c>
      <c r="G24" s="17"/>
      <c r="H24" s="17"/>
      <c r="I24" s="17"/>
      <c r="J24" s="17"/>
      <c r="K24" s="17"/>
      <c r="L24" s="17">
        <v>1196.0899999999999</v>
      </c>
      <c r="M24" s="39"/>
      <c r="N24" s="38"/>
      <c r="O24" s="3" t="s">
        <v>15</v>
      </c>
      <c r="P24" s="11">
        <v>1840.67</v>
      </c>
      <c r="Q24" s="11"/>
      <c r="R24" s="11">
        <v>285.76</v>
      </c>
      <c r="S24" s="3"/>
      <c r="T24" s="3"/>
      <c r="U24" s="3"/>
      <c r="V24" s="10"/>
      <c r="W24" s="3"/>
      <c r="X24" s="3"/>
      <c r="Y24" s="3"/>
      <c r="Z24" s="3"/>
      <c r="AA24" s="3"/>
      <c r="AB24" s="3"/>
    </row>
    <row r="25" spans="1:71" ht="12" customHeight="1" x14ac:dyDescent="0.2">
      <c r="A25" s="49" t="s">
        <v>28</v>
      </c>
      <c r="B25" s="17"/>
      <c r="C25" s="17"/>
      <c r="D25" s="17"/>
      <c r="E25" s="17"/>
      <c r="F25" s="21">
        <v>0</v>
      </c>
      <c r="G25" s="17"/>
      <c r="H25" s="17"/>
      <c r="I25" s="17"/>
      <c r="J25" s="17"/>
      <c r="K25" s="17"/>
      <c r="L25" s="21">
        <v>0</v>
      </c>
      <c r="M25" s="39"/>
      <c r="N25" s="38"/>
      <c r="O25" s="3" t="s">
        <v>54</v>
      </c>
      <c r="P25" s="11">
        <v>152.29</v>
      </c>
      <c r="Q25" s="11"/>
      <c r="R25" s="11">
        <v>167.12</v>
      </c>
      <c r="S25" s="3"/>
      <c r="T25" s="3"/>
      <c r="U25" s="3"/>
      <c r="V25" s="10"/>
      <c r="W25" s="3"/>
      <c r="X25" s="3"/>
      <c r="Y25" s="3"/>
      <c r="Z25" s="3"/>
      <c r="AA25" s="3"/>
      <c r="AB25" s="3"/>
    </row>
    <row r="26" spans="1:71" ht="12" customHeight="1" thickBot="1" x14ac:dyDescent="0.25">
      <c r="A26" s="3"/>
      <c r="B26" s="17"/>
      <c r="C26" s="17"/>
      <c r="D26" s="17"/>
      <c r="E26" s="17"/>
      <c r="F26" s="22">
        <f>SUM(F24:F25)</f>
        <v>1077.48</v>
      </c>
      <c r="G26" s="17"/>
      <c r="H26" s="17"/>
      <c r="I26" s="17"/>
      <c r="J26" s="17"/>
      <c r="K26" s="17"/>
      <c r="L26" s="22">
        <f>SUM(L24:L25)</f>
        <v>1196.0899999999999</v>
      </c>
      <c r="M26" s="39"/>
      <c r="N26" s="38"/>
      <c r="O26" s="3" t="s">
        <v>57</v>
      </c>
      <c r="P26" s="23">
        <f>SUM(P22:P25)</f>
        <v>2071.0100000000002</v>
      </c>
      <c r="Q26" s="11"/>
      <c r="R26" s="23">
        <f>SUM(R22:R25)</f>
        <v>487.89</v>
      </c>
      <c r="S26" s="18"/>
      <c r="T26" s="3"/>
      <c r="U26" s="3"/>
      <c r="V26" s="10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</row>
    <row r="27" spans="1:71" ht="12" customHeight="1" thickTop="1" x14ac:dyDescent="0.2">
      <c r="A27" s="34" t="s">
        <v>37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39"/>
      <c r="N27" s="38"/>
      <c r="S27" s="18"/>
      <c r="T27" s="3"/>
      <c r="U27" s="3"/>
      <c r="V27" s="10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</row>
    <row r="28" spans="1:71" ht="12" customHeight="1" x14ac:dyDescent="0.2">
      <c r="A28" s="3" t="s">
        <v>8</v>
      </c>
      <c r="B28" s="17"/>
      <c r="C28" s="17"/>
      <c r="D28" s="17"/>
      <c r="E28" s="17"/>
      <c r="F28" s="11">
        <v>115333.95</v>
      </c>
      <c r="G28" s="17"/>
      <c r="H28" s="17"/>
      <c r="I28" s="17"/>
      <c r="J28" s="17"/>
      <c r="K28" s="17"/>
      <c r="L28" s="11">
        <v>105921.17</v>
      </c>
      <c r="M28" s="39"/>
      <c r="N28" s="38"/>
      <c r="S28" s="18"/>
      <c r="T28" s="3"/>
      <c r="U28" s="3"/>
      <c r="V28" s="10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</row>
    <row r="29" spans="1:71" ht="12" customHeight="1" x14ac:dyDescent="0.2">
      <c r="A29" s="3" t="s">
        <v>29</v>
      </c>
      <c r="B29" s="17"/>
      <c r="C29" s="17"/>
      <c r="D29" s="17"/>
      <c r="E29" s="17"/>
      <c r="F29" s="24">
        <v>82442.12</v>
      </c>
      <c r="G29" s="17"/>
      <c r="H29" s="17"/>
      <c r="I29" s="17"/>
      <c r="J29" s="17"/>
      <c r="K29" s="17"/>
      <c r="L29" s="24">
        <v>87860.479999999996</v>
      </c>
      <c r="M29" s="39"/>
      <c r="N29" s="38"/>
      <c r="O29" s="3"/>
      <c r="P29" s="17"/>
      <c r="Q29" s="17"/>
      <c r="R29" s="17"/>
      <c r="S29" s="18"/>
      <c r="T29" s="3"/>
      <c r="U29" s="3"/>
      <c r="V29" s="10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</row>
    <row r="30" spans="1:71" ht="12" customHeight="1" thickBot="1" x14ac:dyDescent="0.25">
      <c r="A30" s="3"/>
      <c r="B30" s="11"/>
      <c r="C30" s="11"/>
      <c r="D30" s="11"/>
      <c r="E30" s="11"/>
      <c r="F30" s="23">
        <f>SUM(F28:F29)</f>
        <v>197776.07</v>
      </c>
      <c r="G30" s="11"/>
      <c r="H30" s="11"/>
      <c r="I30" s="11"/>
      <c r="J30" s="11"/>
      <c r="K30" s="11"/>
      <c r="L30" s="23">
        <f>SUM(L28:L29)</f>
        <v>193781.65</v>
      </c>
      <c r="M30" s="39"/>
      <c r="N30" s="38"/>
      <c r="O30" s="3"/>
      <c r="P30" s="11"/>
      <c r="Q30" s="11"/>
      <c r="R30" s="11"/>
      <c r="S30" s="3"/>
      <c r="T30" s="3"/>
      <c r="U30" s="3"/>
      <c r="V30" s="10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</row>
    <row r="31" spans="1:71" ht="12" customHeight="1" thickTop="1" thickBot="1" x14ac:dyDescent="0.25">
      <c r="A31" s="3" t="s">
        <v>61</v>
      </c>
      <c r="B31" s="17"/>
      <c r="C31" s="17"/>
      <c r="D31" s="17"/>
      <c r="E31" s="17"/>
      <c r="F31" s="16">
        <f>F22+F26+F30</f>
        <v>213019.05000000002</v>
      </c>
      <c r="G31" s="11"/>
      <c r="H31" s="17"/>
      <c r="I31" s="17"/>
      <c r="J31" s="17"/>
      <c r="K31" s="17"/>
      <c r="L31" s="16">
        <f>L22+L26+L30</f>
        <v>213214.13</v>
      </c>
      <c r="M31" s="39"/>
      <c r="N31" s="38"/>
      <c r="O31" s="3"/>
      <c r="P31" s="11"/>
      <c r="Q31" s="11"/>
      <c r="R31" s="11"/>
      <c r="S31" s="3"/>
      <c r="T31" s="3"/>
      <c r="U31" s="3"/>
      <c r="V31" s="10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</row>
    <row r="32" spans="1:71" ht="12" customHeight="1" thickTop="1" x14ac:dyDescent="0.2">
      <c r="A32" s="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39"/>
      <c r="N32" s="38"/>
      <c r="O32" s="3"/>
      <c r="P32" s="11"/>
      <c r="Q32" s="11"/>
      <c r="R32" s="11"/>
      <c r="S32" s="3"/>
      <c r="T32" s="3"/>
      <c r="U32" s="3"/>
      <c r="V32" s="10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</row>
    <row r="33" spans="1:71" ht="12" customHeight="1" thickBot="1" x14ac:dyDescent="0.25">
      <c r="A33" s="29" t="s">
        <v>66</v>
      </c>
      <c r="B33" s="17"/>
      <c r="C33" s="17"/>
      <c r="D33" s="17"/>
      <c r="E33" s="17"/>
      <c r="F33" s="16">
        <f>SUM(F31,F15,F7)</f>
        <v>213019.16000000003</v>
      </c>
      <c r="G33" s="17"/>
      <c r="H33" s="17"/>
      <c r="I33" s="17"/>
      <c r="J33" s="17"/>
      <c r="K33" s="17"/>
      <c r="L33" s="16">
        <f>SUM(L31,L15,L7)</f>
        <v>214030.67</v>
      </c>
      <c r="M33" s="39"/>
      <c r="N33" s="38"/>
      <c r="O33" s="29" t="s">
        <v>55</v>
      </c>
      <c r="P33" s="20">
        <f>SUM(P26,P18)</f>
        <v>213019.16</v>
      </c>
      <c r="Q33" s="11"/>
      <c r="R33" s="20">
        <f>SUM(R26,R18)</f>
        <v>214030.67</v>
      </c>
      <c r="S33" s="3"/>
      <c r="T33" s="3"/>
      <c r="U33" s="3"/>
      <c r="V33" s="10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</row>
    <row r="34" spans="1:71" ht="12" customHeight="1" thickTop="1" x14ac:dyDescent="0.2">
      <c r="A34" s="3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40"/>
      <c r="N34" s="45"/>
      <c r="O34" s="3"/>
      <c r="P34" s="11"/>
      <c r="Q34" s="11"/>
      <c r="R34" s="11"/>
      <c r="S34" s="3"/>
      <c r="T34" s="3"/>
      <c r="U34" s="3"/>
      <c r="V34" s="10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</row>
    <row r="35" spans="1:71" ht="12" customHeight="1" x14ac:dyDescent="0.2">
      <c r="A35" s="3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O35" s="3"/>
      <c r="P35" s="11"/>
      <c r="Q35" s="11"/>
      <c r="R35" s="11"/>
      <c r="S35" s="3"/>
      <c r="T35" s="3"/>
      <c r="U35" s="3"/>
      <c r="V35" s="10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</row>
    <row r="36" spans="1:71" ht="12" customHeight="1" x14ac:dyDescent="0.2">
      <c r="L36" s="3"/>
      <c r="O36" s="3"/>
      <c r="P36" s="11"/>
      <c r="Q36" s="11"/>
      <c r="R36" s="11"/>
      <c r="S36" s="3"/>
      <c r="T36" s="3"/>
      <c r="U36" s="3"/>
      <c r="V36" s="10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</row>
    <row r="37" spans="1:71" ht="12" customHeight="1" x14ac:dyDescent="0.2">
      <c r="L37" s="3"/>
      <c r="O37" s="3"/>
      <c r="P37" s="11"/>
      <c r="Q37" s="11"/>
      <c r="R37" s="11"/>
      <c r="S37" s="3"/>
      <c r="T37" s="3"/>
      <c r="U37" s="3"/>
      <c r="V37" s="10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</row>
    <row r="38" spans="1:71" ht="12" customHeight="1" x14ac:dyDescent="0.2">
      <c r="L38" s="3"/>
      <c r="O38" s="3"/>
      <c r="P38" s="11"/>
      <c r="Q38" s="11"/>
      <c r="R38" s="11"/>
      <c r="S38" s="3"/>
      <c r="T38" s="3"/>
      <c r="U38" s="3"/>
      <c r="V38" s="10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</row>
    <row r="39" spans="1:71" ht="12" customHeight="1" x14ac:dyDescent="0.2">
      <c r="L39" s="3"/>
      <c r="P39" s="46"/>
      <c r="Q39" s="11"/>
      <c r="R39" s="46"/>
      <c r="S39" s="3"/>
      <c r="T39" s="3"/>
      <c r="U39" s="3"/>
      <c r="V39" s="10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</row>
    <row r="40" spans="1:71" ht="12" customHeight="1" x14ac:dyDescent="0.2">
      <c r="L40" s="3"/>
      <c r="O40" s="3"/>
      <c r="P40" s="11"/>
      <c r="Q40" s="11"/>
      <c r="R40" s="11"/>
      <c r="S40" s="3"/>
      <c r="T40" s="3"/>
      <c r="U40" s="3"/>
      <c r="V40" s="10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</row>
    <row r="41" spans="1:71" ht="12" customHeight="1" x14ac:dyDescent="0.2">
      <c r="L41" s="3"/>
      <c r="S41" s="3"/>
      <c r="T41" s="3"/>
      <c r="U41" s="3"/>
      <c r="V41" s="10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</row>
    <row r="42" spans="1:71" ht="12" customHeight="1" x14ac:dyDescent="0.2">
      <c r="L42" s="3"/>
      <c r="O42" s="3"/>
      <c r="P42" s="10"/>
      <c r="R42" s="10"/>
      <c r="S42" s="3"/>
      <c r="T42" s="3"/>
      <c r="U42" s="3"/>
      <c r="V42" s="10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</row>
    <row r="43" spans="1:71" ht="12" customHeight="1" x14ac:dyDescent="0.2">
      <c r="S43" s="3"/>
      <c r="T43" s="3"/>
      <c r="U43" s="3"/>
      <c r="V43" s="10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</row>
    <row r="44" spans="1:71" ht="12" customHeight="1" x14ac:dyDescent="0.2">
      <c r="C44" s="4"/>
      <c r="E44" s="4"/>
      <c r="F44" s="3"/>
      <c r="H44" s="3"/>
      <c r="J44" s="3"/>
      <c r="L44" s="3"/>
      <c r="O44" s="3"/>
      <c r="P44" s="10"/>
      <c r="R44" s="10"/>
      <c r="S44" s="3"/>
      <c r="T44" s="3"/>
      <c r="U44" s="3"/>
      <c r="V44" s="10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</row>
    <row r="45" spans="1:71" ht="12" customHeight="1" x14ac:dyDescent="0.2">
      <c r="C45" s="4"/>
      <c r="E45" s="4"/>
      <c r="F45" s="3"/>
      <c r="H45" s="3"/>
      <c r="J45" s="3"/>
      <c r="L45" s="3"/>
      <c r="O45" s="3"/>
      <c r="P45" s="10"/>
      <c r="R45" s="10"/>
      <c r="S45" s="3"/>
      <c r="T45" s="3"/>
      <c r="U45" s="3"/>
      <c r="V45" s="10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</row>
    <row r="46" spans="1:71" ht="12" customHeight="1" x14ac:dyDescent="0.2">
      <c r="C46" s="4"/>
      <c r="E46" s="4"/>
      <c r="F46" s="3"/>
      <c r="H46" s="3"/>
      <c r="J46" s="3"/>
      <c r="L46" s="3"/>
      <c r="O46" s="3"/>
      <c r="P46" s="10"/>
      <c r="R46" s="10"/>
      <c r="S46" s="3"/>
      <c r="T46" s="3"/>
      <c r="U46" s="3"/>
      <c r="V46" s="10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</row>
    <row r="47" spans="1:71" ht="12" customHeight="1" x14ac:dyDescent="0.2">
      <c r="C47" s="4"/>
      <c r="E47" s="4"/>
      <c r="F47" s="11"/>
      <c r="H47" s="3"/>
      <c r="J47" s="3"/>
      <c r="L47" s="11"/>
      <c r="O47" s="3"/>
      <c r="P47" s="10"/>
      <c r="R47" s="10"/>
      <c r="S47" s="3"/>
      <c r="T47" s="3"/>
      <c r="U47" s="3"/>
      <c r="V47" s="10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</row>
    <row r="48" spans="1:71" ht="12" customHeight="1" x14ac:dyDescent="0.2">
      <c r="C48" s="4"/>
      <c r="E48" s="4"/>
      <c r="F48" s="3"/>
      <c r="H48" s="3"/>
      <c r="J48" s="3"/>
      <c r="L48" s="3"/>
      <c r="O48" s="3"/>
      <c r="P48" s="10"/>
      <c r="R48" s="10"/>
      <c r="S48" s="3"/>
      <c r="T48" s="3"/>
      <c r="U48" s="3"/>
      <c r="V48" s="10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</row>
    <row r="49" spans="1:71" ht="12" customHeight="1" x14ac:dyDescent="0.2">
      <c r="C49" s="4"/>
      <c r="E49" s="4"/>
      <c r="F49" s="3"/>
      <c r="H49" s="3"/>
      <c r="J49" s="3"/>
      <c r="L49" s="3"/>
      <c r="O49" s="3"/>
      <c r="P49" s="10"/>
      <c r="R49" s="10"/>
      <c r="S49" s="3"/>
      <c r="T49" s="3"/>
      <c r="U49" s="3"/>
      <c r="V49" s="10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</row>
    <row r="50" spans="1:71" ht="12" customHeight="1" x14ac:dyDescent="0.2">
      <c r="C50" s="4"/>
      <c r="E50" s="4"/>
      <c r="F50" s="3"/>
      <c r="H50" s="3"/>
      <c r="J50" s="3"/>
      <c r="L50" s="3"/>
      <c r="O50" s="3"/>
      <c r="P50" s="10"/>
      <c r="R50" s="10"/>
      <c r="S50" s="3"/>
      <c r="T50" s="3"/>
      <c r="U50" s="3"/>
      <c r="V50" s="10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</row>
    <row r="51" spans="1:71" ht="12" customHeight="1" x14ac:dyDescent="0.2">
      <c r="A51" s="3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O51" s="3"/>
      <c r="P51" s="10"/>
      <c r="R51" s="10"/>
      <c r="S51" s="3"/>
      <c r="T51" s="3"/>
      <c r="U51" s="3"/>
      <c r="V51" s="10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</row>
    <row r="52" spans="1:71" ht="12" customHeight="1" x14ac:dyDescent="0.2">
      <c r="A52" s="3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O52" s="3"/>
      <c r="P52" s="10"/>
      <c r="R52" s="10"/>
      <c r="S52" s="3"/>
      <c r="T52" s="3"/>
      <c r="U52" s="3"/>
      <c r="V52" s="10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</row>
    <row r="53" spans="1:71" ht="12" customHeight="1" x14ac:dyDescent="0.2">
      <c r="A53" s="59" t="s">
        <v>20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 t="s">
        <v>19</v>
      </c>
      <c r="O53" s="59"/>
      <c r="P53" s="59"/>
      <c r="Q53" s="59"/>
      <c r="R53" s="59"/>
      <c r="S53" s="3"/>
      <c r="T53" s="10"/>
      <c r="U53" s="10"/>
      <c r="V53" s="3"/>
      <c r="W53" s="3"/>
      <c r="X53" s="3"/>
      <c r="Y53" s="3"/>
      <c r="Z53" s="10"/>
      <c r="AA53" s="3"/>
      <c r="AB53" s="25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</row>
    <row r="54" spans="1:71" ht="12" customHeight="1" x14ac:dyDescent="0.2">
      <c r="A54" s="25"/>
      <c r="B54" s="25"/>
      <c r="C54" s="25"/>
      <c r="D54" s="33"/>
      <c r="E54" s="25"/>
      <c r="F54" s="15" t="s">
        <v>82</v>
      </c>
      <c r="G54" s="25"/>
      <c r="H54" s="25"/>
      <c r="I54" s="25"/>
      <c r="J54" s="33"/>
      <c r="K54" s="25"/>
      <c r="L54" s="15" t="s">
        <v>79</v>
      </c>
      <c r="M54" s="40"/>
      <c r="N54" s="48"/>
      <c r="O54" s="3"/>
      <c r="P54" s="15" t="s">
        <v>10</v>
      </c>
      <c r="Q54" s="27"/>
      <c r="R54" s="15" t="s">
        <v>10</v>
      </c>
      <c r="S54" s="3"/>
      <c r="T54" s="10"/>
      <c r="U54" s="10"/>
      <c r="V54" s="3"/>
      <c r="W54" s="3"/>
      <c r="X54" s="3"/>
      <c r="Y54" s="3"/>
      <c r="Z54" s="10"/>
      <c r="AA54" s="3"/>
      <c r="AB54" s="25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</row>
    <row r="55" spans="1:71" ht="12" customHeight="1" x14ac:dyDescent="0.2">
      <c r="A55" s="26" t="s">
        <v>16</v>
      </c>
      <c r="B55" s="35"/>
      <c r="C55" s="35"/>
      <c r="D55" s="25"/>
      <c r="E55" s="25"/>
      <c r="F55" s="10"/>
      <c r="G55" s="25"/>
      <c r="H55" s="25"/>
      <c r="I55" s="25"/>
      <c r="J55" s="25"/>
      <c r="K55" s="25"/>
      <c r="L55" s="10"/>
      <c r="M55" s="37"/>
      <c r="N55" s="18"/>
      <c r="O55" s="3"/>
      <c r="P55" s="15" t="s">
        <v>11</v>
      </c>
      <c r="R55" s="15" t="s">
        <v>11</v>
      </c>
      <c r="S55" s="3"/>
      <c r="T55" s="10"/>
      <c r="U55" s="10"/>
      <c r="V55" s="3"/>
      <c r="W55" s="3"/>
      <c r="X55" s="3"/>
      <c r="Y55" s="3"/>
      <c r="Z55" s="10"/>
      <c r="AA55" s="3"/>
      <c r="AB55" s="25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</row>
    <row r="56" spans="1:71" ht="12" customHeight="1" x14ac:dyDescent="0.2">
      <c r="A56" s="25" t="s">
        <v>17</v>
      </c>
      <c r="B56" s="25"/>
      <c r="C56" s="25"/>
      <c r="D56" s="17"/>
      <c r="E56" s="17"/>
      <c r="F56" s="17">
        <v>20313.11</v>
      </c>
      <c r="G56" s="17"/>
      <c r="H56" s="11"/>
      <c r="I56" s="11"/>
      <c r="J56" s="17"/>
      <c r="K56" s="17"/>
      <c r="L56" s="17">
        <v>21869.38</v>
      </c>
      <c r="M56" s="37"/>
      <c r="N56" s="18"/>
      <c r="O56" s="3"/>
      <c r="P56" s="15" t="s">
        <v>83</v>
      </c>
      <c r="R56" s="15" t="s">
        <v>78</v>
      </c>
      <c r="S56" s="3"/>
      <c r="T56" s="10"/>
      <c r="U56" s="10"/>
      <c r="V56" s="3"/>
      <c r="W56" s="3"/>
      <c r="X56" s="3"/>
      <c r="Y56" s="3"/>
      <c r="Z56" s="10"/>
      <c r="AA56" s="3"/>
      <c r="AB56" s="25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</row>
    <row r="57" spans="1:71" ht="12" customHeight="1" x14ac:dyDescent="0.2">
      <c r="A57" s="26" t="s">
        <v>32</v>
      </c>
      <c r="B57" s="26"/>
      <c r="C57" s="26"/>
      <c r="D57" s="17"/>
      <c r="E57" s="17"/>
      <c r="F57" s="21">
        <v>7507.06</v>
      </c>
      <c r="G57" s="17"/>
      <c r="H57" s="11"/>
      <c r="I57" s="11"/>
      <c r="J57" s="17"/>
      <c r="K57" s="17"/>
      <c r="L57" s="21">
        <v>6456.84</v>
      </c>
      <c r="M57" s="37"/>
      <c r="N57" s="18"/>
      <c r="O57" s="29"/>
      <c r="P57" s="10"/>
      <c r="R57" s="10"/>
      <c r="S57" s="3"/>
      <c r="T57" s="10"/>
      <c r="U57" s="10"/>
      <c r="V57" s="10"/>
      <c r="W57" s="3"/>
      <c r="X57" s="3"/>
      <c r="Y57" s="3"/>
      <c r="Z57" s="10"/>
      <c r="AA57" s="3"/>
      <c r="AB57" s="25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</row>
    <row r="58" spans="1:71" ht="12" customHeight="1" x14ac:dyDescent="0.2">
      <c r="A58" s="25" t="s">
        <v>46</v>
      </c>
      <c r="B58" s="25"/>
      <c r="C58" s="25"/>
      <c r="D58" s="17"/>
      <c r="E58" s="17"/>
      <c r="F58" s="17">
        <f>F56-F57</f>
        <v>12806.05</v>
      </c>
      <c r="G58" s="17"/>
      <c r="H58" s="11"/>
      <c r="I58" s="11"/>
      <c r="J58" s="17"/>
      <c r="K58" s="17"/>
      <c r="L58" s="17">
        <f>L56-L57</f>
        <v>15412.54</v>
      </c>
      <c r="M58" s="37"/>
      <c r="N58" s="18"/>
      <c r="O58" s="3" t="s">
        <v>49</v>
      </c>
      <c r="P58" s="11">
        <f>F72</f>
        <v>-2594.6299999999997</v>
      </c>
      <c r="Q58" s="11"/>
      <c r="R58" s="11">
        <v>509.99</v>
      </c>
      <c r="S58" s="3"/>
      <c r="T58" s="10"/>
      <c r="U58" s="10"/>
      <c r="V58" s="10"/>
      <c r="W58" s="3"/>
      <c r="X58" s="3"/>
      <c r="Y58" s="3"/>
      <c r="Z58" s="10"/>
      <c r="AA58" s="3"/>
      <c r="AB58" s="25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</row>
    <row r="59" spans="1:71" ht="12" customHeight="1" x14ac:dyDescent="0.2">
      <c r="A59" s="26" t="s">
        <v>33</v>
      </c>
      <c r="B59" s="26"/>
      <c r="C59" s="26"/>
      <c r="D59" s="17">
        <v>4616.04</v>
      </c>
      <c r="E59" s="17"/>
      <c r="F59" s="17"/>
      <c r="G59" s="17"/>
      <c r="H59" s="11"/>
      <c r="I59" s="11"/>
      <c r="J59" s="17">
        <v>4452.12</v>
      </c>
      <c r="K59" s="17"/>
      <c r="L59" s="17"/>
      <c r="M59" s="37"/>
      <c r="N59" s="18"/>
      <c r="O59" s="4" t="s">
        <v>51</v>
      </c>
      <c r="P59" s="46"/>
      <c r="Q59" s="11"/>
      <c r="R59" s="46"/>
      <c r="S59" s="3"/>
      <c r="T59" s="10"/>
      <c r="U59" s="10"/>
      <c r="V59" s="10"/>
      <c r="W59" s="3"/>
      <c r="X59" s="3"/>
      <c r="Y59" s="3"/>
      <c r="Z59" s="10"/>
      <c r="AA59" s="3"/>
      <c r="AB59" s="25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</row>
    <row r="60" spans="1:71" ht="12" customHeight="1" x14ac:dyDescent="0.2">
      <c r="A60" s="25" t="s">
        <v>48</v>
      </c>
      <c r="B60" s="10"/>
      <c r="C60" s="10"/>
      <c r="D60" s="21">
        <v>10770.75</v>
      </c>
      <c r="E60" s="17"/>
      <c r="F60" s="21">
        <f>D59+D60</f>
        <v>15386.79</v>
      </c>
      <c r="G60" s="17"/>
      <c r="H60" s="11"/>
      <c r="I60" s="11"/>
      <c r="J60" s="21">
        <v>10388.24</v>
      </c>
      <c r="K60" s="17"/>
      <c r="L60" s="21">
        <f>J59+J60</f>
        <v>14840.36</v>
      </c>
      <c r="M60" s="37"/>
      <c r="N60" s="18"/>
      <c r="O60" s="4" t="s">
        <v>52</v>
      </c>
      <c r="P60" s="47">
        <v>-38490.15</v>
      </c>
      <c r="Q60" s="46"/>
      <c r="R60" s="47">
        <v>-39000.14</v>
      </c>
      <c r="S60" s="3"/>
      <c r="T60" s="10"/>
      <c r="U60" s="10"/>
      <c r="V60" s="10"/>
      <c r="W60" s="3"/>
      <c r="X60" s="3"/>
      <c r="Y60" s="3"/>
      <c r="Z60" s="10"/>
      <c r="AA60" s="3"/>
      <c r="AB60" s="25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</row>
    <row r="61" spans="1:71" ht="12" customHeight="1" thickBot="1" x14ac:dyDescent="0.25">
      <c r="A61" s="3" t="s">
        <v>43</v>
      </c>
      <c r="B61" s="10"/>
      <c r="C61" s="10"/>
      <c r="D61" s="17"/>
      <c r="E61" s="17"/>
      <c r="F61" s="17">
        <f>F58-F60</f>
        <v>-2580.7400000000016</v>
      </c>
      <c r="G61" s="17"/>
      <c r="H61" s="11"/>
      <c r="I61" s="11"/>
      <c r="J61" s="17"/>
      <c r="K61" s="17"/>
      <c r="L61" s="17">
        <f>L58-L60</f>
        <v>572.18000000000029</v>
      </c>
      <c r="M61" s="37"/>
      <c r="N61" s="18"/>
      <c r="O61" s="4" t="s">
        <v>50</v>
      </c>
      <c r="P61" s="16">
        <f>P58+P60</f>
        <v>-41084.78</v>
      </c>
      <c r="Q61" s="46"/>
      <c r="R61" s="16">
        <f>R58+R60</f>
        <v>-38490.15</v>
      </c>
      <c r="S61" s="3"/>
      <c r="T61" s="10"/>
      <c r="U61" s="10"/>
      <c r="V61" s="10"/>
      <c r="W61" s="3"/>
      <c r="X61" s="3"/>
      <c r="Y61" s="3"/>
      <c r="Z61" s="10"/>
      <c r="AA61" s="3"/>
      <c r="AB61" s="25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</row>
    <row r="62" spans="1:71" ht="12" customHeight="1" thickTop="1" thickBot="1" x14ac:dyDescent="0.25">
      <c r="A62" s="3" t="s">
        <v>87</v>
      </c>
      <c r="B62" s="10"/>
      <c r="C62" s="10"/>
      <c r="D62" s="17"/>
      <c r="E62" s="17"/>
      <c r="F62" s="17"/>
      <c r="G62" s="17"/>
      <c r="H62" s="11"/>
      <c r="I62" s="11"/>
      <c r="J62" s="17"/>
      <c r="K62" s="17"/>
      <c r="L62" s="17"/>
      <c r="M62" s="37"/>
      <c r="N62" s="18"/>
      <c r="O62" s="3" t="s">
        <v>69</v>
      </c>
      <c r="P62" s="16">
        <f>P61</f>
        <v>-41084.78</v>
      </c>
      <c r="Q62" s="17"/>
      <c r="R62" s="16">
        <f>R61</f>
        <v>-38490.15</v>
      </c>
      <c r="S62" s="3"/>
      <c r="T62" s="10"/>
      <c r="U62" s="10"/>
      <c r="V62" s="10"/>
      <c r="W62" s="3"/>
      <c r="X62" s="3"/>
      <c r="Y62" s="3"/>
      <c r="Z62" s="10"/>
      <c r="AA62" s="3"/>
      <c r="AB62" s="25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</row>
    <row r="63" spans="1:71" ht="12" customHeight="1" thickTop="1" x14ac:dyDescent="0.2">
      <c r="A63" s="3" t="s">
        <v>89</v>
      </c>
      <c r="B63" s="10"/>
      <c r="C63" s="10"/>
      <c r="D63" s="17"/>
      <c r="E63" s="17"/>
      <c r="F63" s="17">
        <v>1</v>
      </c>
      <c r="G63" s="17"/>
      <c r="H63" s="11"/>
      <c r="I63" s="11"/>
      <c r="J63" s="17"/>
      <c r="K63" s="17"/>
      <c r="L63" s="17"/>
      <c r="M63" s="37"/>
      <c r="N63" s="18"/>
      <c r="P63" s="17"/>
      <c r="Q63" s="46"/>
      <c r="R63" s="17"/>
      <c r="S63" s="3"/>
      <c r="T63" s="10"/>
      <c r="U63" s="10"/>
      <c r="V63" s="10"/>
      <c r="W63" s="3"/>
      <c r="X63" s="3"/>
      <c r="Y63" s="3"/>
      <c r="Z63" s="10"/>
      <c r="AA63" s="3"/>
      <c r="AB63" s="25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</row>
    <row r="64" spans="1:71" ht="12" customHeight="1" x14ac:dyDescent="0.2">
      <c r="A64" s="3" t="s">
        <v>88</v>
      </c>
      <c r="B64" s="10"/>
      <c r="C64" s="10"/>
      <c r="D64" s="17"/>
      <c r="E64" s="17"/>
      <c r="F64" s="21">
        <v>-2581.7399999999998</v>
      </c>
      <c r="G64" s="17"/>
      <c r="H64" s="11"/>
      <c r="I64" s="11"/>
      <c r="J64" s="17"/>
      <c r="K64" s="17"/>
      <c r="L64" s="17"/>
      <c r="M64" s="37"/>
      <c r="N64" s="18"/>
      <c r="P64" s="17"/>
      <c r="Q64" s="46"/>
      <c r="R64" s="17"/>
      <c r="S64" s="3"/>
      <c r="T64" s="10"/>
      <c r="U64" s="10"/>
      <c r="V64" s="10"/>
      <c r="W64" s="3"/>
      <c r="X64" s="3"/>
      <c r="Y64" s="3"/>
      <c r="Z64" s="10"/>
      <c r="AA64" s="3"/>
      <c r="AB64" s="25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</row>
    <row r="65" spans="1:71" ht="12" customHeight="1" x14ac:dyDescent="0.2">
      <c r="A65" s="29" t="s">
        <v>86</v>
      </c>
      <c r="B65" s="10"/>
      <c r="C65" s="10"/>
      <c r="D65" s="11"/>
      <c r="E65" s="11"/>
      <c r="F65" s="11"/>
      <c r="G65" s="11"/>
      <c r="H65" s="11"/>
      <c r="I65" s="11"/>
      <c r="J65" s="11"/>
      <c r="K65" s="11"/>
      <c r="L65" s="11"/>
      <c r="M65" s="37"/>
      <c r="N65" s="18"/>
      <c r="P65" s="4"/>
      <c r="Q65" s="4"/>
      <c r="R65" s="4"/>
      <c r="S65" s="3"/>
      <c r="T65" s="10"/>
      <c r="U65" s="10"/>
      <c r="V65" s="10"/>
      <c r="W65" s="3"/>
      <c r="X65" s="3"/>
      <c r="Y65" s="3"/>
      <c r="Z65" s="10"/>
      <c r="AA65" s="3"/>
      <c r="AB65" s="25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</row>
    <row r="66" spans="1:71" ht="12" customHeight="1" x14ac:dyDescent="0.2">
      <c r="A66" s="3" t="s">
        <v>21</v>
      </c>
      <c r="B66" s="18"/>
      <c r="C66" s="18"/>
      <c r="E66" s="17"/>
      <c r="F66" s="17">
        <v>15.74</v>
      </c>
      <c r="G66" s="17"/>
      <c r="H66" s="17"/>
      <c r="I66" s="17"/>
      <c r="K66" s="17"/>
      <c r="L66" s="17">
        <v>62.19</v>
      </c>
      <c r="M66" s="37"/>
      <c r="N66" s="18"/>
      <c r="S66" s="3"/>
      <c r="T66" s="10"/>
      <c r="U66" s="10"/>
      <c r="V66" s="10"/>
      <c r="W66" s="3"/>
      <c r="X66" s="3"/>
      <c r="Y66" s="3"/>
      <c r="Z66" s="10"/>
      <c r="AA66" s="3"/>
      <c r="AB66" s="25"/>
    </row>
    <row r="67" spans="1:71" ht="12" customHeight="1" x14ac:dyDescent="0.2">
      <c r="A67" s="3" t="s">
        <v>85</v>
      </c>
      <c r="B67" s="18"/>
      <c r="C67" s="18"/>
      <c r="E67" s="17"/>
      <c r="F67" s="21">
        <v>-2.85</v>
      </c>
      <c r="G67" s="17"/>
      <c r="H67" s="17"/>
      <c r="I67" s="17"/>
      <c r="K67" s="17"/>
      <c r="L67" s="21">
        <v>0</v>
      </c>
      <c r="M67" s="37"/>
      <c r="N67" s="18"/>
      <c r="S67" s="3"/>
      <c r="T67" s="10"/>
      <c r="U67" s="10"/>
      <c r="V67" s="10"/>
      <c r="W67" s="3"/>
      <c r="X67" s="3"/>
      <c r="Y67" s="3"/>
      <c r="Z67" s="10"/>
      <c r="AA67" s="3"/>
      <c r="AB67" s="25"/>
    </row>
    <row r="68" spans="1:71" ht="12" customHeight="1" x14ac:dyDescent="0.2">
      <c r="A68" s="3" t="s">
        <v>44</v>
      </c>
      <c r="B68" s="18"/>
      <c r="C68" s="18"/>
      <c r="D68" s="17"/>
      <c r="E68" s="17"/>
      <c r="F68" s="17">
        <f>F64-F66-F67</f>
        <v>-2594.6299999999997</v>
      </c>
      <c r="G68" s="17"/>
      <c r="H68" s="17"/>
      <c r="I68" s="17"/>
      <c r="J68" s="17"/>
      <c r="K68" s="17"/>
      <c r="L68" s="17">
        <f>L61-L66</f>
        <v>509.99000000000029</v>
      </c>
      <c r="M68" s="37"/>
      <c r="N68" s="18"/>
      <c r="O68" s="3"/>
      <c r="P68" s="17"/>
      <c r="Q68" s="17"/>
      <c r="R68" s="17"/>
      <c r="S68" s="3"/>
      <c r="T68" s="10"/>
      <c r="U68" s="10"/>
      <c r="V68" s="10"/>
      <c r="W68" s="3"/>
      <c r="X68" s="3"/>
      <c r="Y68" s="3"/>
      <c r="Z68" s="10"/>
      <c r="AA68" s="3"/>
      <c r="AB68" s="25"/>
    </row>
    <row r="69" spans="1:71" ht="12" customHeight="1" x14ac:dyDescent="0.2">
      <c r="A69" s="26" t="s">
        <v>18</v>
      </c>
      <c r="B69" s="18"/>
      <c r="C69" s="18"/>
      <c r="D69" s="17"/>
      <c r="E69" s="17"/>
      <c r="F69" s="17"/>
      <c r="G69" s="17"/>
      <c r="H69" s="17"/>
      <c r="I69" s="17"/>
      <c r="J69" s="17"/>
      <c r="K69" s="17"/>
      <c r="L69" s="17"/>
      <c r="M69" s="37"/>
      <c r="N69" s="18"/>
      <c r="O69" s="32"/>
      <c r="P69" s="17"/>
      <c r="Q69" s="17"/>
      <c r="R69" s="17"/>
      <c r="S69" s="3"/>
      <c r="T69" s="10"/>
      <c r="U69" s="10"/>
      <c r="V69" s="10"/>
      <c r="W69" s="3"/>
      <c r="X69" s="3"/>
      <c r="Y69" s="3"/>
      <c r="Z69" s="10"/>
      <c r="AA69" s="3"/>
      <c r="AB69" s="25"/>
    </row>
    <row r="70" spans="1:71" ht="12" customHeight="1" x14ac:dyDescent="0.2">
      <c r="A70" s="25" t="s">
        <v>47</v>
      </c>
      <c r="B70" s="18"/>
      <c r="C70" s="18"/>
      <c r="D70" s="17">
        <v>844.07</v>
      </c>
      <c r="E70" s="17"/>
      <c r="F70" s="17"/>
      <c r="G70" s="17"/>
      <c r="H70" s="17"/>
      <c r="I70" s="17"/>
      <c r="J70" s="17">
        <v>1102.75</v>
      </c>
      <c r="K70" s="17"/>
      <c r="L70" s="17"/>
      <c r="M70" s="37"/>
      <c r="N70" s="18"/>
      <c r="O70" s="34"/>
      <c r="P70" s="17"/>
      <c r="Q70" s="17"/>
      <c r="R70" s="17"/>
      <c r="S70" s="3"/>
      <c r="T70" s="10"/>
      <c r="U70" s="10"/>
      <c r="V70" s="10"/>
      <c r="W70" s="3"/>
      <c r="X70" s="3"/>
      <c r="Y70" s="3"/>
      <c r="Z70" s="10"/>
      <c r="AA70" s="3"/>
      <c r="AB70" s="25"/>
    </row>
    <row r="71" spans="1:71" ht="12" customHeight="1" x14ac:dyDescent="0.2">
      <c r="A71" s="3" t="s">
        <v>53</v>
      </c>
      <c r="B71" s="18"/>
      <c r="C71" s="18"/>
      <c r="D71" s="21">
        <f>D70</f>
        <v>844.07</v>
      </c>
      <c r="E71" s="17"/>
      <c r="F71" s="21">
        <f>D70-D71</f>
        <v>0</v>
      </c>
      <c r="G71" s="17"/>
      <c r="H71" s="17"/>
      <c r="I71" s="17"/>
      <c r="J71" s="21">
        <f>J70</f>
        <v>1102.75</v>
      </c>
      <c r="K71" s="17"/>
      <c r="L71" s="21">
        <f>J70-J71</f>
        <v>0</v>
      </c>
      <c r="M71" s="37"/>
      <c r="N71" s="18"/>
      <c r="O71" s="3"/>
      <c r="P71" s="53"/>
      <c r="Q71" s="17"/>
      <c r="R71" s="53"/>
      <c r="S71" s="3"/>
      <c r="T71" s="10"/>
      <c r="U71" s="10"/>
      <c r="V71" s="10"/>
      <c r="W71" s="3"/>
      <c r="X71" s="3"/>
      <c r="Y71" s="3"/>
      <c r="Z71" s="10"/>
      <c r="AA71" s="3"/>
      <c r="AB71" s="25"/>
    </row>
    <row r="72" spans="1:71" ht="12" customHeight="1" thickBot="1" x14ac:dyDescent="0.25">
      <c r="A72" s="29" t="s">
        <v>45</v>
      </c>
      <c r="B72" s="18"/>
      <c r="C72" s="18"/>
      <c r="D72" s="17"/>
      <c r="E72" s="17"/>
      <c r="F72" s="22">
        <f>F68-F71</f>
        <v>-2594.6299999999997</v>
      </c>
      <c r="G72" s="17"/>
      <c r="H72" s="17"/>
      <c r="I72" s="17"/>
      <c r="J72" s="17"/>
      <c r="K72" s="17"/>
      <c r="L72" s="22">
        <f>L68-L71</f>
        <v>509.99000000000029</v>
      </c>
      <c r="M72" s="37"/>
      <c r="N72" s="18"/>
      <c r="O72" s="3"/>
      <c r="P72" s="17"/>
      <c r="Q72" s="18"/>
      <c r="R72" s="17"/>
      <c r="S72" s="3"/>
      <c r="T72" s="10"/>
      <c r="U72" s="10"/>
      <c r="V72" s="10"/>
      <c r="W72" s="3"/>
      <c r="X72" s="3"/>
      <c r="Y72" s="3"/>
      <c r="Z72" s="10"/>
      <c r="AA72" s="3"/>
      <c r="AB72" s="25"/>
    </row>
    <row r="73" spans="1:71" ht="12" customHeight="1" thickTop="1" x14ac:dyDescent="0.2">
      <c r="M73" s="37"/>
      <c r="N73" s="18"/>
      <c r="P73" s="3"/>
      <c r="Q73" s="3"/>
      <c r="R73" s="3"/>
      <c r="S73" s="3"/>
      <c r="T73" s="10"/>
      <c r="U73" s="10"/>
      <c r="V73" s="10"/>
      <c r="W73" s="3"/>
      <c r="X73" s="3"/>
      <c r="Y73" s="3"/>
      <c r="Z73" s="10"/>
      <c r="AA73" s="3"/>
      <c r="AB73" s="25"/>
    </row>
    <row r="74" spans="1:71" ht="10.5" customHeight="1" x14ac:dyDescent="0.2">
      <c r="A74" s="3"/>
      <c r="B74" s="18"/>
      <c r="C74" s="18"/>
      <c r="D74" s="17"/>
      <c r="E74" s="17"/>
      <c r="F74" s="17"/>
      <c r="G74" s="18"/>
      <c r="H74" s="18"/>
      <c r="I74" s="18"/>
      <c r="J74" s="17"/>
      <c r="K74" s="17"/>
      <c r="L74" s="17"/>
      <c r="O74" s="3"/>
      <c r="P74" s="10"/>
      <c r="R74" s="10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</row>
    <row r="75" spans="1:71" ht="10.5" customHeight="1" x14ac:dyDescent="0.2">
      <c r="A75" s="63" t="s">
        <v>81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</row>
    <row r="76" spans="1:71" ht="10.5" customHeight="1" x14ac:dyDescent="0.2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</row>
    <row r="77" spans="1:71" ht="10.5" customHeight="1" x14ac:dyDescent="0.2">
      <c r="A77" s="63" t="s">
        <v>26</v>
      </c>
      <c r="B77" s="63"/>
      <c r="C77" s="63"/>
      <c r="D77" s="63"/>
      <c r="E77" s="61" t="s">
        <v>70</v>
      </c>
      <c r="F77" s="61"/>
      <c r="G77" s="61"/>
      <c r="H77" s="61"/>
      <c r="I77" s="61"/>
      <c r="J77" s="61"/>
      <c r="K77" s="61"/>
      <c r="L77" s="61"/>
      <c r="M77" s="61"/>
      <c r="N77" s="61"/>
      <c r="O77" s="65" t="s">
        <v>23</v>
      </c>
      <c r="P77" s="65"/>
      <c r="Q77" s="65"/>
      <c r="R77" s="65"/>
    </row>
    <row r="78" spans="1:71" ht="10.5" customHeight="1" x14ac:dyDescent="0.2">
      <c r="A78" s="62" t="s">
        <v>72</v>
      </c>
      <c r="B78" s="62"/>
      <c r="C78" s="62"/>
      <c r="D78" s="62"/>
      <c r="E78" s="61" t="s">
        <v>76</v>
      </c>
      <c r="F78" s="61"/>
      <c r="G78" s="61"/>
      <c r="H78" s="61"/>
      <c r="I78" s="61"/>
      <c r="J78" s="61"/>
      <c r="K78" s="61"/>
      <c r="L78" s="61"/>
      <c r="M78" s="61"/>
      <c r="N78" s="61"/>
      <c r="O78" s="64" t="s">
        <v>31</v>
      </c>
      <c r="P78" s="64"/>
      <c r="Q78" s="64"/>
      <c r="R78" s="64"/>
    </row>
    <row r="79" spans="1:71" ht="10.5" customHeight="1" x14ac:dyDescent="0.2">
      <c r="A79" s="63"/>
      <c r="B79" s="63"/>
      <c r="C79" s="63"/>
      <c r="D79" s="63"/>
      <c r="E79" s="61" t="s">
        <v>71</v>
      </c>
      <c r="F79" s="61"/>
      <c r="G79" s="61"/>
      <c r="H79" s="61"/>
      <c r="I79" s="61"/>
      <c r="J79" s="61"/>
      <c r="K79" s="61"/>
      <c r="L79" s="61"/>
      <c r="M79" s="61"/>
      <c r="N79" s="61"/>
      <c r="O79" s="64" t="s">
        <v>58</v>
      </c>
      <c r="P79" s="64"/>
      <c r="Q79" s="64"/>
      <c r="R79" s="64"/>
    </row>
    <row r="80" spans="1:71" ht="10.5" customHeight="1" x14ac:dyDescent="0.2">
      <c r="A80" s="54"/>
      <c r="B80" s="54"/>
      <c r="C80" s="52"/>
      <c r="D80" s="54"/>
      <c r="E80" s="61" t="s">
        <v>74</v>
      </c>
      <c r="F80" s="61"/>
      <c r="G80" s="61"/>
      <c r="H80" s="61"/>
      <c r="I80" s="61"/>
      <c r="J80" s="61"/>
      <c r="K80" s="61"/>
      <c r="L80" s="61"/>
      <c r="M80" s="61"/>
      <c r="N80" s="61"/>
      <c r="O80" s="62" t="s">
        <v>59</v>
      </c>
      <c r="P80" s="62"/>
      <c r="Q80" s="62"/>
      <c r="R80" s="62"/>
    </row>
    <row r="81" spans="1:18" ht="10.5" customHeight="1" x14ac:dyDescent="0.2">
      <c r="A81" s="13"/>
      <c r="B81" s="13"/>
      <c r="C81" s="2"/>
      <c r="D81" s="13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13"/>
      <c r="P81" s="14"/>
      <c r="Q81" s="9"/>
      <c r="R81" s="14"/>
    </row>
    <row r="83" spans="1:18" x14ac:dyDescent="0.2">
      <c r="B83" s="51"/>
      <c r="C83" s="51"/>
      <c r="D83" s="51"/>
      <c r="E83" s="51"/>
      <c r="F83" s="51"/>
      <c r="G83" s="51"/>
      <c r="H83" s="51"/>
      <c r="I83" s="51"/>
    </row>
    <row r="84" spans="1:18" x14ac:dyDescent="0.2">
      <c r="B84" s="51"/>
      <c r="C84" s="51"/>
      <c r="D84" s="51"/>
      <c r="E84" s="51"/>
      <c r="F84" s="51"/>
      <c r="G84" s="51"/>
      <c r="H84" s="51"/>
      <c r="I84" s="51"/>
    </row>
    <row r="85" spans="1:18" x14ac:dyDescent="0.2">
      <c r="B85" s="51"/>
      <c r="C85" s="51"/>
      <c r="D85" s="51"/>
      <c r="E85" s="51"/>
      <c r="F85" s="51"/>
      <c r="G85" s="51"/>
      <c r="H85" s="51"/>
      <c r="I85" s="51"/>
    </row>
    <row r="86" spans="1:18" x14ac:dyDescent="0.2">
      <c r="B86" s="51"/>
      <c r="C86" s="51"/>
      <c r="D86" s="51"/>
      <c r="E86" s="51"/>
      <c r="F86" s="51"/>
      <c r="G86" s="51"/>
      <c r="H86" s="51"/>
      <c r="I86" s="51"/>
    </row>
  </sheetData>
  <mergeCells count="18">
    <mergeCell ref="E78:N78"/>
    <mergeCell ref="E79:N79"/>
    <mergeCell ref="E80:N80"/>
    <mergeCell ref="O80:R80"/>
    <mergeCell ref="N53:R53"/>
    <mergeCell ref="A75:R75"/>
    <mergeCell ref="A77:D77"/>
    <mergeCell ref="A78:D78"/>
    <mergeCell ref="A79:D79"/>
    <mergeCell ref="O78:R78"/>
    <mergeCell ref="O79:R79"/>
    <mergeCell ref="O77:R77"/>
    <mergeCell ref="E77:N77"/>
    <mergeCell ref="A1:R1"/>
    <mergeCell ref="A2:R2"/>
    <mergeCell ref="A53:M53"/>
    <mergeCell ref="H4:L4"/>
    <mergeCell ref="B4:F4"/>
  </mergeCells>
  <phoneticPr fontId="0" type="noConversion"/>
  <pageMargins left="0.19685039370078741" right="0.19685039370078741" top="0.39370078740157483" bottom="0.19685039370078741" header="0" footer="0"/>
  <pageSetup paperSize="9" scale="90" fitToWidth="210" fitToHeight="297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ΙΣΟΛΟΓΙΣΜΟΣ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ΠΑΝΑΓΙΩΤΗΣ ΚΑΡΑΓΕΩΡΓΟΣ</dc:creator>
  <cp:lastModifiedBy>dimitris</cp:lastModifiedBy>
  <cp:lastPrinted>2015-11-10T16:43:27Z</cp:lastPrinted>
  <dcterms:created xsi:type="dcterms:W3CDTF">2000-03-27T15:07:42Z</dcterms:created>
  <dcterms:modified xsi:type="dcterms:W3CDTF">2015-11-10T16:46:19Z</dcterms:modified>
</cp:coreProperties>
</file>